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18" activeTab="3"/>
  </bookViews>
  <sheets>
    <sheet name="Récapitulatif" sheetId="1" r:id="rId1"/>
    <sheet name="Jour 1" sheetId="2" r:id="rId2"/>
    <sheet name="Jour 2" sheetId="3" r:id="rId3"/>
    <sheet name="Jour 3" sheetId="4" r:id="rId4"/>
    <sheet name="Jour 4" sheetId="5" r:id="rId5"/>
    <sheet name="Jour 5" sheetId="6" r:id="rId6"/>
    <sheet name="Jour 6" sheetId="7" r:id="rId7"/>
    <sheet name="Jour 7" sheetId="8" r:id="rId8"/>
  </sheets>
  <definedNames>
    <definedName name="HTML_CodePage" hidden="1">1252</definedName>
    <definedName name="HTML_Control" hidden="1">{"'Jour 7'!$A$2:$E$14"}</definedName>
    <definedName name="HTML_Description" hidden="1">""</definedName>
    <definedName name="HTML_Email" hidden="1">""</definedName>
    <definedName name="HTML_Header" hidden="1">"Jour 7"</definedName>
    <definedName name="HTML_LastUpdate" hidden="1">"24/08/00"</definedName>
    <definedName name="HTML_LineAfter" hidden="1">FALSE</definedName>
    <definedName name="HTML_LineBefore" hidden="1">FALSE</definedName>
    <definedName name="HTML_Name" hidden="1">"Vincent ROUSSILLAT"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"C:\Mes Documents\jour7.htm"</definedName>
    <definedName name="HTML_PathTemplate" hidden="1">"C:\Mes Documents\jour1.htm"</definedName>
    <definedName name="HTML_Title" hidden="1">"Itinéraire_Pyrénées"</definedName>
    <definedName name="Moyenne">'Récapitulatif'!$B$12</definedName>
  </definedNames>
  <calcPr fullCalcOnLoad="1" refMode="R1C1"/>
</workbook>
</file>

<file path=xl/sharedStrings.xml><?xml version="1.0" encoding="utf-8"?>
<sst xmlns="http://schemas.openxmlformats.org/spreadsheetml/2006/main" count="343" uniqueCount="217">
  <si>
    <t>Lieu</t>
  </si>
  <si>
    <t>Km</t>
  </si>
  <si>
    <t>Dist.</t>
  </si>
  <si>
    <t>Urepel</t>
  </si>
  <si>
    <t>St-Etienne</t>
  </si>
  <si>
    <t>St-Jean</t>
  </si>
  <si>
    <t>Direction et route à emprunter</t>
  </si>
  <si>
    <t>Orthez</t>
  </si>
  <si>
    <t>Mont-de Marsan</t>
  </si>
  <si>
    <t>Périgueux</t>
  </si>
  <si>
    <t>Total</t>
  </si>
  <si>
    <t>Salies de Béarn</t>
  </si>
  <si>
    <t>Limoges</t>
  </si>
  <si>
    <t>Uzerche</t>
  </si>
  <si>
    <t>Tulle</t>
  </si>
  <si>
    <t>Sévérac</t>
  </si>
  <si>
    <t>Millau</t>
  </si>
  <si>
    <t>Sortie 48</t>
  </si>
  <si>
    <t>La Blaquèrerie</t>
  </si>
  <si>
    <t xml:space="preserve">Gîtes La Salvetat 05 65 62 22 65 </t>
  </si>
  <si>
    <t>Ferme accueil de La Salvetat</t>
  </si>
  <si>
    <t>La Salvetat</t>
  </si>
  <si>
    <t>12230 La Couvertoirade</t>
  </si>
  <si>
    <t>St-Affrique</t>
  </si>
  <si>
    <t>Belmont</t>
  </si>
  <si>
    <t>Lacaune</t>
  </si>
  <si>
    <t>Castres</t>
  </si>
  <si>
    <t>Mazamet</t>
  </si>
  <si>
    <t>Caracassonne</t>
  </si>
  <si>
    <t>Mirepoix</t>
  </si>
  <si>
    <t>Lavelanet</t>
  </si>
  <si>
    <t>Tarascon</t>
  </si>
  <si>
    <t>Massat</t>
  </si>
  <si>
    <t>Michel et Véronique BLAVET</t>
  </si>
  <si>
    <t>La Comte - Cominac</t>
  </si>
  <si>
    <t>09140 ERCE</t>
  </si>
  <si>
    <t>Tel. 05.61.66.95.79</t>
  </si>
  <si>
    <t>La Salvetat - Ercé-Cominac</t>
  </si>
  <si>
    <t>Ercé-Cominac - Ste-Marie de Campan</t>
  </si>
  <si>
    <t>Ercé-Cominac</t>
  </si>
  <si>
    <t>Aulus-les-Bains</t>
  </si>
  <si>
    <t>Seix</t>
  </si>
  <si>
    <t>Castillon</t>
  </si>
  <si>
    <t>Audressein</t>
  </si>
  <si>
    <t>Chaum</t>
  </si>
  <si>
    <t>Bagnères</t>
  </si>
  <si>
    <t>Arreau</t>
  </si>
  <si>
    <t>Sainte-Marie de Campan</t>
  </si>
  <si>
    <t>Philippe LOPES</t>
  </si>
  <si>
    <t>65710 CAMPAN</t>
  </si>
  <si>
    <t>Tel. 05.62.91.88.88</t>
  </si>
  <si>
    <t>Gîte l'Ardoisière (non fumeur)</t>
  </si>
  <si>
    <t>Ste-Marie de Campan - Estialescq</t>
  </si>
  <si>
    <t>Sainte-Marie</t>
  </si>
  <si>
    <t>Col du Tourmalet</t>
  </si>
  <si>
    <t>Luz-St-Sauveur</t>
  </si>
  <si>
    <t>Lourdes</t>
  </si>
  <si>
    <t>Bagnères de B.</t>
  </si>
  <si>
    <t>Ste-Marie de Campan - Ste-Marie de Campan</t>
  </si>
  <si>
    <t>Argelès-Gazost</t>
  </si>
  <si>
    <t>Laruns</t>
  </si>
  <si>
    <t>Bielle</t>
  </si>
  <si>
    <t>Escot</t>
  </si>
  <si>
    <t>Bedous</t>
  </si>
  <si>
    <t>Col de Labays</t>
  </si>
  <si>
    <t>Arette</t>
  </si>
  <si>
    <t>Chambre d'Hôtes Naba</t>
  </si>
  <si>
    <t>Jeanne PERICOU</t>
  </si>
  <si>
    <t>Oloron</t>
  </si>
  <si>
    <t>64290 Estialescq</t>
  </si>
  <si>
    <t>Tel. 05.59.39.99.11</t>
  </si>
  <si>
    <t>Estialescq</t>
  </si>
  <si>
    <t>Mauléon</t>
  </si>
  <si>
    <t>Bidarray</t>
  </si>
  <si>
    <t>Cambo</t>
  </si>
  <si>
    <t>Ainhoa</t>
  </si>
  <si>
    <t>Hôtel Extexuria</t>
  </si>
  <si>
    <t>Mme LERISSA</t>
  </si>
  <si>
    <t>64430 UREPEL</t>
  </si>
  <si>
    <t>Tel. 05.59.37.57.90</t>
  </si>
  <si>
    <t>Départ - Arrivée</t>
  </si>
  <si>
    <t>Limoges - La Salvetat</t>
  </si>
  <si>
    <t>Estialescq - Urepel</t>
  </si>
  <si>
    <t>Urepel - Limoges</t>
  </si>
  <si>
    <t>St-Céré</t>
  </si>
  <si>
    <t>Figeac</t>
  </si>
  <si>
    <r>
      <t>La Salvetat</t>
    </r>
    <r>
      <rPr>
        <sz val="12"/>
        <rFont val="Arial"/>
        <family val="2"/>
      </rPr>
      <t xml:space="preserve"> à droite</t>
    </r>
  </si>
  <si>
    <t>Route</t>
  </si>
  <si>
    <t>A20</t>
  </si>
  <si>
    <t>N120</t>
  </si>
  <si>
    <t>D940</t>
  </si>
  <si>
    <t>N140</t>
  </si>
  <si>
    <t>N88</t>
  </si>
  <si>
    <t>A75 / N9</t>
  </si>
  <si>
    <t>N9 / A75</t>
  </si>
  <si>
    <t>D7</t>
  </si>
  <si>
    <t>?</t>
  </si>
  <si>
    <r>
      <t>Tulle</t>
    </r>
    <r>
      <rPr>
        <sz val="12"/>
        <rFont val="Arial"/>
        <family val="2"/>
      </rPr>
      <t xml:space="preserve"> – Brive</t>
    </r>
  </si>
  <si>
    <r>
      <t xml:space="preserve">Sortie 45 vers </t>
    </r>
    <r>
      <rPr>
        <b/>
        <sz val="12"/>
        <rFont val="Arial"/>
        <family val="2"/>
      </rPr>
      <t>Tulle</t>
    </r>
  </si>
  <si>
    <t>Sévérac-le-Château</t>
  </si>
  <si>
    <t>Montpellier / Béziers</t>
  </si>
  <si>
    <r>
      <t>La Blaquèrerie</t>
    </r>
    <r>
      <rPr>
        <sz val="12"/>
        <rFont val="Arial"/>
        <family val="2"/>
      </rPr>
      <t xml:space="preserve"> / Alzon / Le Vigan</t>
    </r>
  </si>
  <si>
    <t>D999 / D32</t>
  </si>
  <si>
    <t>D32</t>
  </si>
  <si>
    <t>D622</t>
  </si>
  <si>
    <t>N112</t>
  </si>
  <si>
    <t>D118</t>
  </si>
  <si>
    <t>D119</t>
  </si>
  <si>
    <t>D625</t>
  </si>
  <si>
    <t>D117 / D618</t>
  </si>
  <si>
    <t>D618</t>
  </si>
  <si>
    <t>D17</t>
  </si>
  <si>
    <t>Cornus</t>
  </si>
  <si>
    <t>Belmont sur Rance</t>
  </si>
  <si>
    <t>Carcassonne</t>
  </si>
  <si>
    <t>Tarascon sur Ariège</t>
  </si>
  <si>
    <r>
      <t>Massat</t>
    </r>
    <r>
      <rPr>
        <sz val="12"/>
        <rFont val="Arial"/>
        <family val="2"/>
      </rPr>
      <t xml:space="preserve"> (Col de Port)</t>
    </r>
  </si>
  <si>
    <t>D8 / D3</t>
  </si>
  <si>
    <t>D4</t>
  </si>
  <si>
    <t>D125</t>
  </si>
  <si>
    <t>D918</t>
  </si>
  <si>
    <r>
      <t>Seix</t>
    </r>
    <r>
      <rPr>
        <sz val="12"/>
        <rFont val="Arial"/>
        <family val="2"/>
      </rPr>
      <t xml:space="preserve"> (Col de Latrape)</t>
    </r>
  </si>
  <si>
    <r>
      <t>Castillon en Couserans</t>
    </r>
    <r>
      <rPr>
        <sz val="12"/>
        <rFont val="Arial"/>
        <family val="2"/>
      </rPr>
      <t xml:space="preserve"> (Col de la Core)</t>
    </r>
  </si>
  <si>
    <t>Bagnères de Luchon</t>
  </si>
  <si>
    <r>
      <t>Arreau</t>
    </r>
    <r>
      <rPr>
        <sz val="12"/>
        <rFont val="Arial"/>
        <family val="2"/>
      </rPr>
      <t xml:space="preserve"> (Col de Peyresourde)</t>
    </r>
  </si>
  <si>
    <r>
      <t>Sainte-Marie de Campan</t>
    </r>
    <r>
      <rPr>
        <sz val="12"/>
        <rFont val="Arial"/>
        <family val="2"/>
      </rPr>
      <t xml:space="preserve"> (Col d'Aspin)</t>
    </r>
  </si>
  <si>
    <t>D921</t>
  </si>
  <si>
    <t>D921 / N21</t>
  </si>
  <si>
    <t>N21 / D26 / D935</t>
  </si>
  <si>
    <t>D935</t>
  </si>
  <si>
    <r>
      <t>Lourdes</t>
    </r>
    <r>
      <rPr>
        <sz val="12"/>
        <rFont val="Arial"/>
        <family val="2"/>
      </rPr>
      <t xml:space="preserve"> via </t>
    </r>
    <r>
      <rPr>
        <b/>
        <sz val="12"/>
        <rFont val="Arial"/>
        <family val="2"/>
      </rPr>
      <t>Argelès-Gazost</t>
    </r>
  </si>
  <si>
    <t>Bagnères de Bigorre</t>
  </si>
  <si>
    <t>D935 / D26 / N21</t>
  </si>
  <si>
    <t>D934</t>
  </si>
  <si>
    <t>D294</t>
  </si>
  <si>
    <t>N134</t>
  </si>
  <si>
    <t>D237 / D442 / D441</t>
  </si>
  <si>
    <t>D132</t>
  </si>
  <si>
    <t>D24</t>
  </si>
  <si>
    <r>
      <t>Laruns</t>
    </r>
    <r>
      <rPr>
        <sz val="12"/>
        <rFont val="Arial"/>
        <family val="2"/>
      </rPr>
      <t xml:space="preserve"> (Col du Soulor, Col de l'Aubisque)</t>
    </r>
  </si>
  <si>
    <r>
      <t>Escot</t>
    </r>
    <r>
      <rPr>
        <sz val="12"/>
        <rFont val="Arial"/>
        <family val="2"/>
      </rPr>
      <t xml:space="preserve"> (Col de Marie-Blanque)</t>
    </r>
  </si>
  <si>
    <r>
      <t>Oloron Ste-Marie</t>
    </r>
  </si>
  <si>
    <t>D918 / D120</t>
  </si>
  <si>
    <t>D15</t>
  </si>
  <si>
    <t>D948 / D918</t>
  </si>
  <si>
    <t>D349 / D932</t>
  </si>
  <si>
    <t>D918 / D20</t>
  </si>
  <si>
    <t>D20 / N121B</t>
  </si>
  <si>
    <t>Oloron Ste-Marie</t>
  </si>
  <si>
    <t>Mauleon-Licharre</t>
  </si>
  <si>
    <r>
      <t>St-Jean Pied de Port</t>
    </r>
    <r>
      <rPr>
        <sz val="12"/>
        <rFont val="Arial"/>
        <family val="2"/>
      </rPr>
      <t xml:space="preserve"> (Col d'Osquich)</t>
    </r>
  </si>
  <si>
    <t>St-Etienne de Baigorry</t>
  </si>
  <si>
    <r>
      <t>Cambo</t>
    </r>
    <r>
      <rPr>
        <sz val="12"/>
        <rFont val="Arial"/>
        <family val="2"/>
      </rPr>
      <t xml:space="preserve"> par le Pas de Roland et montée au Col de Méhatché</t>
    </r>
  </si>
  <si>
    <r>
      <t>Ainhoa</t>
    </r>
    <r>
      <rPr>
        <sz val="12"/>
        <rFont val="Arial"/>
        <family val="2"/>
      </rPr>
      <t xml:space="preserve"> via </t>
    </r>
    <r>
      <rPr>
        <b/>
        <sz val="12"/>
        <rFont val="Arial"/>
        <family val="2"/>
      </rPr>
      <t>Espelette</t>
    </r>
    <r>
      <rPr>
        <sz val="12"/>
        <rFont val="Arial"/>
        <family val="2"/>
      </rPr>
      <t xml:space="preserve"> (Col de Pinodiéta)</t>
    </r>
  </si>
  <si>
    <t>Aldudes</t>
  </si>
  <si>
    <t>D948</t>
  </si>
  <si>
    <t>D933</t>
  </si>
  <si>
    <t>N117</t>
  </si>
  <si>
    <t>N21</t>
  </si>
  <si>
    <t>St-Jean Pied de Port</t>
  </si>
  <si>
    <r>
      <t>Salies de Béarn</t>
    </r>
    <r>
      <rPr>
        <sz val="12"/>
        <rFont val="Arial"/>
        <family val="2"/>
      </rPr>
      <t xml:space="preserve"> via </t>
    </r>
    <r>
      <rPr>
        <b/>
        <sz val="12"/>
        <rFont val="Arial"/>
        <family val="2"/>
      </rPr>
      <t>St-Palais</t>
    </r>
  </si>
  <si>
    <t>Mont-de-Marsan</t>
  </si>
  <si>
    <t>Jour 1</t>
  </si>
  <si>
    <t>Jour 2</t>
  </si>
  <si>
    <t>Jour 3</t>
  </si>
  <si>
    <t>Jour 4</t>
  </si>
  <si>
    <t>Jour 5</t>
  </si>
  <si>
    <t>Jour 6</t>
  </si>
  <si>
    <t>Jour 7</t>
  </si>
  <si>
    <t>Repas du soir et petit-déjeuner sur place compris dans le prix</t>
  </si>
  <si>
    <r>
      <t xml:space="preserve">Saint-Gaudens / </t>
    </r>
    <r>
      <rPr>
        <b/>
        <sz val="12"/>
        <rFont val="Arial"/>
        <family val="2"/>
      </rPr>
      <t>Luchon</t>
    </r>
    <r>
      <rPr>
        <sz val="12"/>
        <rFont val="Arial"/>
        <family val="2"/>
      </rPr>
      <t xml:space="preserve"> (Col de Portet d'Aspet, Col de Buret, Col des Ares)</t>
    </r>
  </si>
  <si>
    <t>D618 / D85 / D618</t>
  </si>
  <si>
    <t>Petit-déjeuner sur place compris dans le prix</t>
  </si>
  <si>
    <t>Repas du soir et petit-déjeuner compris dans le prix</t>
  </si>
  <si>
    <t>Repas du soir conseillé à St-Jean Pied de Port à l'auberge "Chez Dédé" 05.59.37.16.40</t>
  </si>
  <si>
    <t>Repas du midi conseillé au Pas de Roland restaurant "Ondoria" 05.59.29.75.39</t>
  </si>
  <si>
    <t>Repas du midi conseillé à "La Courte Paille" (05.65.34.21.83) sous la halle de Figeac</t>
  </si>
  <si>
    <t>Repas du midi possible à Luchon</t>
  </si>
  <si>
    <t>Repas du midi conseillé à l'auberge du Cirque de Troumouse</t>
  </si>
  <si>
    <t>Repas du soir conseillé à Oloron Ste-Marie au restaurant "Le Trinquet" 05.59.39.63.13</t>
  </si>
  <si>
    <r>
      <t xml:space="preserve">Elizondo (Col de Otxondo) jusqu'à </t>
    </r>
    <r>
      <rPr>
        <b/>
        <sz val="12"/>
        <rFont val="Arial"/>
        <family val="2"/>
      </rPr>
      <t>Arizkun</t>
    </r>
  </si>
  <si>
    <t>Arizkun</t>
  </si>
  <si>
    <t>NA2600 / D949</t>
  </si>
  <si>
    <r>
      <t>St-Etienne de Baigorry</t>
    </r>
    <r>
      <rPr>
        <sz val="12"/>
        <rFont val="Arial"/>
        <family val="2"/>
      </rPr>
      <t xml:space="preserve"> (col d'Ispeguy)</t>
    </r>
  </si>
  <si>
    <t>Marmande</t>
  </si>
  <si>
    <t>Bergerac</t>
  </si>
  <si>
    <t>D7 / D65</t>
  </si>
  <si>
    <t>Montréal / Fangeaux / Mirepoix</t>
  </si>
  <si>
    <t>La veille du jour 1 : repas conseillé à Limoges "Chez Alphonse" 05.55.34.34.14</t>
  </si>
  <si>
    <t>Gèdre</t>
  </si>
  <si>
    <t>Sortie de Gèdre</t>
  </si>
  <si>
    <r>
      <t xml:space="preserve">Prendre la route à droite près de la centrale électrique en direction du </t>
    </r>
    <r>
      <rPr>
        <b/>
        <sz val="12"/>
        <rFont val="Arial"/>
        <family val="2"/>
      </rPr>
      <t>plateau de Saugué</t>
    </r>
    <r>
      <rPr>
        <sz val="12"/>
        <rFont val="Arial"/>
        <family val="2"/>
      </rPr>
      <t>, faire l'aller-retour</t>
    </r>
  </si>
  <si>
    <t>D921 / D922</t>
  </si>
  <si>
    <r>
      <t>Continuer vers Gavarnie et prendre la route du</t>
    </r>
    <r>
      <rPr>
        <b/>
        <sz val="12"/>
        <rFont val="Arial"/>
        <family val="2"/>
      </rPr>
      <t xml:space="preserve"> Cirque de Troumouse</t>
    </r>
    <r>
      <rPr>
        <sz val="12"/>
        <rFont val="Arial"/>
        <family val="2"/>
      </rPr>
      <t xml:space="preserve"> (péage), faire l'aller-retour</t>
    </r>
  </si>
  <si>
    <r>
      <t>Col de Labays</t>
    </r>
    <r>
      <rPr>
        <sz val="12"/>
        <rFont val="Arial"/>
        <family val="2"/>
      </rPr>
      <t xml:space="preserve"> (Col de Houratate, Col de Bouezou) via </t>
    </r>
    <r>
      <rPr>
        <b/>
        <sz val="12"/>
        <rFont val="Arial"/>
        <family val="2"/>
      </rPr>
      <t>Osse-en-Aspe</t>
    </r>
  </si>
  <si>
    <r>
      <t>Station d'Arette Pierre St-Martin</t>
    </r>
    <r>
      <rPr>
        <sz val="12"/>
        <rFont val="Arial"/>
        <family val="2"/>
      </rPr>
      <t xml:space="preserve"> (Col de Soudet, Col de La Pierre St-Martin)</t>
    </r>
  </si>
  <si>
    <t>Station d'Arette</t>
  </si>
  <si>
    <t>Arrêt et demi-tour vers Arette</t>
  </si>
  <si>
    <t>Aramits</t>
  </si>
  <si>
    <t>D919</t>
  </si>
  <si>
    <t>Argentat</t>
  </si>
  <si>
    <t>Beaulieu s/ Dordogne</t>
  </si>
  <si>
    <t>D12</t>
  </si>
  <si>
    <t>Beaulieu</t>
  </si>
  <si>
    <t>La Capelle-Marival</t>
  </si>
  <si>
    <t>D48 / D940</t>
  </si>
  <si>
    <t>La Capelle</t>
  </si>
  <si>
    <t>Decazeville</t>
  </si>
  <si>
    <t>D963</t>
  </si>
  <si>
    <t>Port d'Agres</t>
  </si>
  <si>
    <t>D42 / D107</t>
  </si>
  <si>
    <t>Entraygues</t>
  </si>
  <si>
    <t>D920 / D28</t>
  </si>
  <si>
    <t>Laissac</t>
  </si>
  <si>
    <r>
      <t>Port d'Agres</t>
    </r>
    <r>
      <rPr>
        <sz val="12"/>
        <rFont val="Arial"/>
        <family val="2"/>
      </rPr>
      <t xml:space="preserve"> en direction de Flagnac / Maurs</t>
    </r>
  </si>
  <si>
    <r>
      <t>Entraygues sur Truyère</t>
    </r>
    <r>
      <rPr>
        <sz val="12"/>
        <rFont val="Arial"/>
        <family val="2"/>
      </rPr>
      <t xml:space="preserve">, possibilité de détour par </t>
    </r>
    <r>
      <rPr>
        <b/>
        <sz val="12"/>
        <rFont val="Arial"/>
        <family val="2"/>
      </rPr>
      <t>Conques</t>
    </r>
  </si>
  <si>
    <r>
      <t>Espelion</t>
    </r>
    <r>
      <rPr>
        <sz val="12"/>
        <rFont val="Arial"/>
        <family val="2"/>
      </rPr>
      <t xml:space="preserve"> / </t>
    </r>
    <r>
      <rPr>
        <b/>
        <sz val="12"/>
        <rFont val="Arial"/>
        <family val="2"/>
      </rPr>
      <t>Laissac</t>
    </r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</si>
</sst>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dd\ dd/mm"/>
    <numFmt numFmtId="165" formatCode="h:mm"/>
    <numFmt numFmtId="166" formatCode="h:mm:ss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:C12"/>
    </sheetView>
  </sheetViews>
  <sheetFormatPr defaultColWidth="11.421875" defaultRowHeight="12.75"/>
  <cols>
    <col min="1" max="1" width="22.57421875" style="3" customWidth="1"/>
    <col min="2" max="2" width="11.421875" style="2" customWidth="1"/>
    <col min="3" max="3" width="47.421875" style="1" bestFit="1" customWidth="1"/>
    <col min="4" max="16384" width="11.421875" style="1" customWidth="1"/>
  </cols>
  <sheetData>
    <row r="1" ht="16.5" thickBot="1"/>
    <row r="2" spans="2:3" s="3" customFormat="1" ht="15.75">
      <c r="B2" s="32" t="s">
        <v>1</v>
      </c>
      <c r="C2" s="33" t="s">
        <v>80</v>
      </c>
    </row>
    <row r="3" spans="1:3" ht="15.75">
      <c r="A3" s="50" t="s">
        <v>162</v>
      </c>
      <c r="B3" s="48">
        <f>'Jour 1'!C21</f>
        <v>411</v>
      </c>
      <c r="C3" s="34" t="s">
        <v>81</v>
      </c>
    </row>
    <row r="4" spans="1:3" ht="15.75">
      <c r="A4" s="50" t="s">
        <v>163</v>
      </c>
      <c r="B4" s="48">
        <f>'Jour 2'!C18</f>
        <v>354</v>
      </c>
      <c r="C4" s="34" t="s">
        <v>37</v>
      </c>
    </row>
    <row r="5" spans="1:3" ht="15.75">
      <c r="A5" s="50" t="s">
        <v>164</v>
      </c>
      <c r="B5" s="48">
        <f>'Jour 3'!C13</f>
        <v>192</v>
      </c>
      <c r="C5" s="34" t="s">
        <v>38</v>
      </c>
    </row>
    <row r="6" spans="1:3" ht="15.75">
      <c r="A6" s="50" t="s">
        <v>165</v>
      </c>
      <c r="B6" s="48">
        <f>'Jour 4'!C14</f>
        <v>188</v>
      </c>
      <c r="C6" s="34" t="s">
        <v>58</v>
      </c>
    </row>
    <row r="7" spans="1:3" ht="15.75">
      <c r="A7" s="50" t="s">
        <v>166</v>
      </c>
      <c r="B7" s="48">
        <f>'Jour 5'!C16</f>
        <v>214</v>
      </c>
      <c r="C7" s="34" t="s">
        <v>52</v>
      </c>
    </row>
    <row r="8" spans="1:3" ht="15.75">
      <c r="A8" s="50" t="s">
        <v>167</v>
      </c>
      <c r="B8" s="48">
        <f>'Jour 6'!C16</f>
        <v>210</v>
      </c>
      <c r="C8" s="34" t="s">
        <v>82</v>
      </c>
    </row>
    <row r="9" spans="1:3" ht="15.75">
      <c r="A9" s="50" t="s">
        <v>168</v>
      </c>
      <c r="B9" s="48">
        <f>'Jour 7'!C14</f>
        <v>460</v>
      </c>
      <c r="C9" s="34" t="s">
        <v>83</v>
      </c>
    </row>
    <row r="10" spans="1:3" ht="16.5" thickBot="1">
      <c r="A10" s="51" t="s">
        <v>10</v>
      </c>
      <c r="B10" s="49">
        <f>SUM(B3:B9)</f>
        <v>2029</v>
      </c>
      <c r="C10" s="35"/>
    </row>
    <row r="12" ht="15">
      <c r="A12" s="1" t="s">
        <v>188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D3" sqref="D3"/>
    </sheetView>
  </sheetViews>
  <sheetFormatPr defaultColWidth="11.421875" defaultRowHeight="12.75"/>
  <cols>
    <col min="1" max="1" width="16.28125" style="4" customWidth="1"/>
    <col min="2" max="2" width="6.7109375" style="6" bestFit="1" customWidth="1"/>
    <col min="3" max="3" width="6.140625" style="6" bestFit="1" customWidth="1"/>
    <col min="4" max="4" width="35.00390625" style="4" bestFit="1" customWidth="1"/>
    <col min="5" max="5" width="12.00390625" style="6" customWidth="1"/>
    <col min="6" max="16384" width="11.421875" style="4" customWidth="1"/>
  </cols>
  <sheetData>
    <row r="2" spans="1:5" ht="15.75">
      <c r="A2" s="52" t="s">
        <v>162</v>
      </c>
      <c r="B2" s="4"/>
      <c r="D2" s="5" t="s">
        <v>81</v>
      </c>
      <c r="E2" s="17"/>
    </row>
    <row r="3" ht="15.75" thickBot="1"/>
    <row r="4" spans="1:5" ht="15.75">
      <c r="A4" s="36" t="s">
        <v>0</v>
      </c>
      <c r="B4" s="37" t="s">
        <v>1</v>
      </c>
      <c r="C4" s="37" t="s">
        <v>2</v>
      </c>
      <c r="D4" s="24" t="s">
        <v>6</v>
      </c>
      <c r="E4" s="19" t="s">
        <v>87</v>
      </c>
    </row>
    <row r="5" spans="1:5" ht="15.75">
      <c r="A5" s="39" t="s">
        <v>12</v>
      </c>
      <c r="B5" s="8">
        <v>0</v>
      </c>
      <c r="C5" s="8">
        <v>61</v>
      </c>
      <c r="D5" s="9" t="s">
        <v>97</v>
      </c>
      <c r="E5" s="20" t="s">
        <v>88</v>
      </c>
    </row>
    <row r="6" spans="1:5" ht="15.75">
      <c r="A6" s="39" t="s">
        <v>13</v>
      </c>
      <c r="B6" s="8">
        <f aca="true" t="shared" si="0" ref="B6:B20">B5+C5</f>
        <v>61</v>
      </c>
      <c r="C6" s="8">
        <v>27</v>
      </c>
      <c r="D6" s="7" t="s">
        <v>98</v>
      </c>
      <c r="E6" s="20" t="s">
        <v>89</v>
      </c>
    </row>
    <row r="7" spans="1:5" ht="15.75">
      <c r="A7" s="39" t="s">
        <v>14</v>
      </c>
      <c r="B7" s="8">
        <f t="shared" si="0"/>
        <v>88</v>
      </c>
      <c r="C7" s="8">
        <v>25</v>
      </c>
      <c r="D7" s="9" t="s">
        <v>200</v>
      </c>
      <c r="E7" s="20" t="s">
        <v>89</v>
      </c>
    </row>
    <row r="8" spans="1:5" ht="15.75">
      <c r="A8" s="39" t="s">
        <v>200</v>
      </c>
      <c r="B8" s="8">
        <f t="shared" si="0"/>
        <v>113</v>
      </c>
      <c r="C8" s="8">
        <v>25</v>
      </c>
      <c r="D8" s="9" t="s">
        <v>201</v>
      </c>
      <c r="E8" s="20" t="s">
        <v>202</v>
      </c>
    </row>
    <row r="9" spans="1:5" ht="15.75">
      <c r="A9" s="39" t="s">
        <v>203</v>
      </c>
      <c r="B9" s="8">
        <f t="shared" si="0"/>
        <v>138</v>
      </c>
      <c r="C9" s="8">
        <v>17</v>
      </c>
      <c r="D9" s="9" t="s">
        <v>84</v>
      </c>
      <c r="E9" s="20" t="s">
        <v>90</v>
      </c>
    </row>
    <row r="10" spans="1:5" ht="30">
      <c r="A10" s="39" t="s">
        <v>84</v>
      </c>
      <c r="B10" s="8">
        <f t="shared" si="0"/>
        <v>155</v>
      </c>
      <c r="C10" s="8">
        <v>24</v>
      </c>
      <c r="D10" s="9" t="s">
        <v>204</v>
      </c>
      <c r="E10" s="20" t="s">
        <v>205</v>
      </c>
    </row>
    <row r="11" spans="1:5" ht="15.75">
      <c r="A11" s="39" t="s">
        <v>206</v>
      </c>
      <c r="B11" s="8">
        <f t="shared" si="0"/>
        <v>179</v>
      </c>
      <c r="C11" s="8">
        <v>17</v>
      </c>
      <c r="D11" s="9" t="s">
        <v>85</v>
      </c>
      <c r="E11" s="20" t="s">
        <v>91</v>
      </c>
    </row>
    <row r="12" spans="1:5" ht="15.75">
      <c r="A12" s="39" t="s">
        <v>85</v>
      </c>
      <c r="B12" s="8">
        <f t="shared" si="0"/>
        <v>196</v>
      </c>
      <c r="C12" s="8">
        <v>28</v>
      </c>
      <c r="D12" s="9" t="s">
        <v>207</v>
      </c>
      <c r="E12" s="20" t="s">
        <v>91</v>
      </c>
    </row>
    <row r="13" spans="1:5" ht="30.75">
      <c r="A13" s="39" t="s">
        <v>207</v>
      </c>
      <c r="B13" s="8">
        <f t="shared" si="0"/>
        <v>224</v>
      </c>
      <c r="C13" s="8">
        <v>6</v>
      </c>
      <c r="D13" s="9" t="s">
        <v>214</v>
      </c>
      <c r="E13" s="20" t="s">
        <v>208</v>
      </c>
    </row>
    <row r="14" spans="1:5" ht="46.5">
      <c r="A14" s="39" t="s">
        <v>209</v>
      </c>
      <c r="B14" s="8">
        <f t="shared" si="0"/>
        <v>230</v>
      </c>
      <c r="C14" s="8">
        <v>37</v>
      </c>
      <c r="D14" s="9" t="s">
        <v>215</v>
      </c>
      <c r="E14" s="20" t="s">
        <v>210</v>
      </c>
    </row>
    <row r="15" spans="1:5" ht="30">
      <c r="A15" s="39" t="s">
        <v>211</v>
      </c>
      <c r="B15" s="8">
        <f t="shared" si="0"/>
        <v>267</v>
      </c>
      <c r="C15" s="8">
        <v>49</v>
      </c>
      <c r="D15" s="9" t="s">
        <v>216</v>
      </c>
      <c r="E15" s="20" t="s">
        <v>212</v>
      </c>
    </row>
    <row r="16" spans="1:5" ht="15.75">
      <c r="A16" s="39" t="s">
        <v>213</v>
      </c>
      <c r="B16" s="8">
        <f t="shared" si="0"/>
        <v>316</v>
      </c>
      <c r="C16" s="8">
        <v>24</v>
      </c>
      <c r="D16" s="9" t="s">
        <v>99</v>
      </c>
      <c r="E16" s="20" t="s">
        <v>92</v>
      </c>
    </row>
    <row r="17" spans="1:5" ht="15.75">
      <c r="A17" s="39" t="s">
        <v>15</v>
      </c>
      <c r="B17" s="8">
        <f t="shared" si="0"/>
        <v>340</v>
      </c>
      <c r="C17" s="8">
        <v>33</v>
      </c>
      <c r="D17" s="9" t="s">
        <v>16</v>
      </c>
      <c r="E17" s="20" t="s">
        <v>93</v>
      </c>
    </row>
    <row r="18" spans="1:5" ht="15">
      <c r="A18" s="39" t="s">
        <v>16</v>
      </c>
      <c r="B18" s="8">
        <f t="shared" si="0"/>
        <v>373</v>
      </c>
      <c r="C18" s="8">
        <v>28</v>
      </c>
      <c r="D18" s="7" t="s">
        <v>100</v>
      </c>
      <c r="E18" s="20" t="s">
        <v>94</v>
      </c>
    </row>
    <row r="19" spans="1:5" ht="15.75">
      <c r="A19" s="39" t="s">
        <v>17</v>
      </c>
      <c r="B19" s="8">
        <f t="shared" si="0"/>
        <v>401</v>
      </c>
      <c r="C19" s="8">
        <v>5</v>
      </c>
      <c r="D19" s="9" t="s">
        <v>101</v>
      </c>
      <c r="E19" s="20" t="s">
        <v>95</v>
      </c>
    </row>
    <row r="20" spans="1:5" ht="16.5" thickBot="1">
      <c r="A20" s="40" t="s">
        <v>18</v>
      </c>
      <c r="B20" s="41">
        <f t="shared" si="0"/>
        <v>406</v>
      </c>
      <c r="C20" s="41">
        <v>5</v>
      </c>
      <c r="D20" s="42" t="s">
        <v>86</v>
      </c>
      <c r="E20" s="21" t="s">
        <v>96</v>
      </c>
    </row>
    <row r="21" spans="2:5" ht="16.5" thickBot="1">
      <c r="B21" s="43" t="s">
        <v>10</v>
      </c>
      <c r="C21" s="44">
        <f>SUM(C5:C20)</f>
        <v>411</v>
      </c>
      <c r="E21" s="18"/>
    </row>
    <row r="22" ht="15">
      <c r="E22" s="18"/>
    </row>
    <row r="23" spans="1:5" s="11" customFormat="1" ht="15">
      <c r="A23" s="11" t="s">
        <v>19</v>
      </c>
      <c r="B23" s="14"/>
      <c r="C23" s="14"/>
      <c r="E23" s="53"/>
    </row>
    <row r="24" spans="1:5" s="11" customFormat="1" ht="15">
      <c r="A24" s="11" t="s">
        <v>20</v>
      </c>
      <c r="B24" s="14"/>
      <c r="C24" s="14"/>
      <c r="E24" s="14"/>
    </row>
    <row r="25" spans="1:5" s="11" customFormat="1" ht="15">
      <c r="A25" s="11" t="s">
        <v>21</v>
      </c>
      <c r="B25" s="14"/>
      <c r="C25" s="14"/>
      <c r="E25" s="14"/>
    </row>
    <row r="26" spans="1:5" s="11" customFormat="1" ht="15">
      <c r="A26" s="11" t="s">
        <v>22</v>
      </c>
      <c r="B26" s="14"/>
      <c r="C26" s="14"/>
      <c r="E26" s="14"/>
    </row>
    <row r="27" spans="2:5" s="11" customFormat="1" ht="15">
      <c r="B27" s="14"/>
      <c r="C27" s="14"/>
      <c r="E27" s="14"/>
    </row>
    <row r="28" spans="1:5" s="11" customFormat="1" ht="15">
      <c r="A28" s="11" t="s">
        <v>169</v>
      </c>
      <c r="B28" s="14"/>
      <c r="C28" s="14"/>
      <c r="E28" s="14"/>
    </row>
    <row r="29" spans="1:5" s="11" customFormat="1" ht="15">
      <c r="A29" s="11" t="s">
        <v>176</v>
      </c>
      <c r="B29" s="14"/>
      <c r="C29" s="14"/>
      <c r="E29" s="14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D4" sqref="D4"/>
    </sheetView>
  </sheetViews>
  <sheetFormatPr defaultColWidth="11.421875" defaultRowHeight="12.75"/>
  <cols>
    <col min="1" max="1" width="17.140625" style="11" customWidth="1"/>
    <col min="2" max="2" width="6.7109375" style="11" bestFit="1" customWidth="1"/>
    <col min="3" max="3" width="6.140625" style="11" bestFit="1" customWidth="1"/>
    <col min="4" max="4" width="33.7109375" style="11" bestFit="1" customWidth="1"/>
    <col min="5" max="5" width="12.00390625" style="6" customWidth="1"/>
    <col min="6" max="16384" width="11.421875" style="11" customWidth="1"/>
  </cols>
  <sheetData>
    <row r="2" spans="1:5" ht="15.75">
      <c r="A2" s="13" t="s">
        <v>163</v>
      </c>
      <c r="B2" s="13"/>
      <c r="D2" s="13" t="s">
        <v>37</v>
      </c>
      <c r="E2" s="17"/>
    </row>
    <row r="3" spans="2:3" ht="15.75" thickBot="1">
      <c r="B3" s="14"/>
      <c r="C3" s="14"/>
    </row>
    <row r="4" spans="1:5" ht="15.75">
      <c r="A4" s="22" t="s">
        <v>0</v>
      </c>
      <c r="B4" s="23" t="s">
        <v>1</v>
      </c>
      <c r="C4" s="23" t="s">
        <v>2</v>
      </c>
      <c r="D4" s="24" t="s">
        <v>6</v>
      </c>
      <c r="E4" s="19" t="s">
        <v>87</v>
      </c>
    </row>
    <row r="5" spans="1:5" ht="15.75">
      <c r="A5" s="25" t="s">
        <v>21</v>
      </c>
      <c r="B5" s="15">
        <v>0</v>
      </c>
      <c r="C5" s="15">
        <v>5</v>
      </c>
      <c r="D5" s="16" t="s">
        <v>18</v>
      </c>
      <c r="E5" s="20" t="s">
        <v>96</v>
      </c>
    </row>
    <row r="6" spans="1:5" ht="15.75">
      <c r="A6" s="25" t="s">
        <v>18</v>
      </c>
      <c r="B6" s="15">
        <f>B5+C5</f>
        <v>5</v>
      </c>
      <c r="C6" s="15">
        <v>10</v>
      </c>
      <c r="D6" s="16" t="s">
        <v>112</v>
      </c>
      <c r="E6" s="20" t="s">
        <v>186</v>
      </c>
    </row>
    <row r="7" spans="1:5" ht="15.75">
      <c r="A7" s="25" t="s">
        <v>112</v>
      </c>
      <c r="B7" s="15">
        <f aca="true" t="shared" si="0" ref="B7:B17">B6+C6</f>
        <v>15</v>
      </c>
      <c r="C7" s="15">
        <v>36</v>
      </c>
      <c r="D7" s="16" t="s">
        <v>23</v>
      </c>
      <c r="E7" s="20" t="s">
        <v>95</v>
      </c>
    </row>
    <row r="8" spans="1:5" ht="30">
      <c r="A8" s="25" t="s">
        <v>23</v>
      </c>
      <c r="B8" s="15">
        <f t="shared" si="0"/>
        <v>51</v>
      </c>
      <c r="C8" s="15">
        <v>19</v>
      </c>
      <c r="D8" s="16" t="s">
        <v>113</v>
      </c>
      <c r="E8" s="20" t="s">
        <v>102</v>
      </c>
    </row>
    <row r="9" spans="1:5" ht="15.75">
      <c r="A9" s="25" t="s">
        <v>24</v>
      </c>
      <c r="B9" s="15">
        <f t="shared" si="0"/>
        <v>70</v>
      </c>
      <c r="C9" s="15">
        <v>23</v>
      </c>
      <c r="D9" s="16" t="s">
        <v>25</v>
      </c>
      <c r="E9" s="20" t="s">
        <v>103</v>
      </c>
    </row>
    <row r="10" spans="1:5" ht="15.75">
      <c r="A10" s="25" t="s">
        <v>25</v>
      </c>
      <c r="B10" s="15">
        <f t="shared" si="0"/>
        <v>93</v>
      </c>
      <c r="C10" s="15">
        <v>46</v>
      </c>
      <c r="D10" s="16" t="s">
        <v>26</v>
      </c>
      <c r="E10" s="20" t="s">
        <v>104</v>
      </c>
    </row>
    <row r="11" spans="1:5" ht="15.75">
      <c r="A11" s="25" t="s">
        <v>26</v>
      </c>
      <c r="B11" s="15">
        <f t="shared" si="0"/>
        <v>139</v>
      </c>
      <c r="C11" s="15">
        <v>17</v>
      </c>
      <c r="D11" s="16" t="s">
        <v>27</v>
      </c>
      <c r="E11" s="20" t="s">
        <v>105</v>
      </c>
    </row>
    <row r="12" spans="1:5" ht="15.75">
      <c r="A12" s="25" t="s">
        <v>27</v>
      </c>
      <c r="B12" s="15">
        <f t="shared" si="0"/>
        <v>156</v>
      </c>
      <c r="C12" s="15">
        <v>47</v>
      </c>
      <c r="D12" s="16" t="s">
        <v>114</v>
      </c>
      <c r="E12" s="20" t="s">
        <v>106</v>
      </c>
    </row>
    <row r="13" spans="1:5" ht="15.75">
      <c r="A13" s="25" t="s">
        <v>28</v>
      </c>
      <c r="B13" s="15">
        <f t="shared" si="0"/>
        <v>203</v>
      </c>
      <c r="C13" s="15">
        <v>48</v>
      </c>
      <c r="D13" s="16" t="s">
        <v>187</v>
      </c>
      <c r="E13" s="20" t="s">
        <v>107</v>
      </c>
    </row>
    <row r="14" spans="1:5" ht="15.75">
      <c r="A14" s="25" t="s">
        <v>29</v>
      </c>
      <c r="B14" s="15">
        <f t="shared" si="0"/>
        <v>251</v>
      </c>
      <c r="C14" s="15">
        <v>19</v>
      </c>
      <c r="D14" s="16" t="s">
        <v>30</v>
      </c>
      <c r="E14" s="20" t="s">
        <v>108</v>
      </c>
    </row>
    <row r="15" spans="1:5" ht="30">
      <c r="A15" s="25" t="s">
        <v>30</v>
      </c>
      <c r="B15" s="15">
        <f t="shared" si="0"/>
        <v>270</v>
      </c>
      <c r="C15" s="15">
        <v>29</v>
      </c>
      <c r="D15" s="16" t="s">
        <v>115</v>
      </c>
      <c r="E15" s="20" t="s">
        <v>109</v>
      </c>
    </row>
    <row r="16" spans="1:5" ht="15.75">
      <c r="A16" s="25" t="s">
        <v>31</v>
      </c>
      <c r="B16" s="15">
        <f t="shared" si="0"/>
        <v>299</v>
      </c>
      <c r="C16" s="15">
        <v>30</v>
      </c>
      <c r="D16" s="16" t="s">
        <v>116</v>
      </c>
      <c r="E16" s="20" t="s">
        <v>110</v>
      </c>
    </row>
    <row r="17" spans="1:5" ht="16.5" thickBot="1">
      <c r="A17" s="26" t="s">
        <v>32</v>
      </c>
      <c r="B17" s="15">
        <f t="shared" si="0"/>
        <v>329</v>
      </c>
      <c r="C17" s="27">
        <v>25</v>
      </c>
      <c r="D17" s="28" t="s">
        <v>39</v>
      </c>
      <c r="E17" s="21" t="s">
        <v>111</v>
      </c>
    </row>
    <row r="18" spans="2:3" ht="16.5" thickBot="1">
      <c r="B18" s="29" t="s">
        <v>10</v>
      </c>
      <c r="C18" s="30">
        <f>SUM(C5:C17)</f>
        <v>354</v>
      </c>
    </row>
    <row r="20" ht="15">
      <c r="A20" s="11" t="s">
        <v>33</v>
      </c>
    </row>
    <row r="21" ht="15">
      <c r="A21" s="11" t="s">
        <v>34</v>
      </c>
    </row>
    <row r="22" ht="15">
      <c r="A22" s="11" t="s">
        <v>35</v>
      </c>
    </row>
    <row r="23" ht="15">
      <c r="A23" s="11" t="s">
        <v>36</v>
      </c>
    </row>
    <row r="25" ht="15">
      <c r="A25" s="11" t="s">
        <v>169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4.57421875" style="4" customWidth="1"/>
    <col min="2" max="2" width="7.28125" style="4" bestFit="1" customWidth="1"/>
    <col min="3" max="3" width="6.140625" style="4" bestFit="1" customWidth="1"/>
    <col min="4" max="4" width="49.7109375" style="4" customWidth="1"/>
    <col min="5" max="5" width="12.00390625" style="6" customWidth="1"/>
    <col min="6" max="16384" width="11.421875" style="4" customWidth="1"/>
  </cols>
  <sheetData>
    <row r="2" spans="1:5" ht="15.75">
      <c r="A2" s="5" t="s">
        <v>164</v>
      </c>
      <c r="D2" s="5" t="s">
        <v>38</v>
      </c>
      <c r="E2" s="17"/>
    </row>
    <row r="3" spans="2:3" ht="15.75" thickBot="1">
      <c r="B3" s="6"/>
      <c r="C3" s="6"/>
    </row>
    <row r="4" spans="1:5" ht="15.75">
      <c r="A4" s="36" t="s">
        <v>0</v>
      </c>
      <c r="B4" s="37" t="s">
        <v>1</v>
      </c>
      <c r="C4" s="37" t="s">
        <v>2</v>
      </c>
      <c r="D4" s="38" t="s">
        <v>6</v>
      </c>
      <c r="E4" s="19" t="s">
        <v>87</v>
      </c>
    </row>
    <row r="5" spans="1:5" ht="30">
      <c r="A5" s="39" t="s">
        <v>39</v>
      </c>
      <c r="B5" s="8">
        <v>0</v>
      </c>
      <c r="C5" s="8">
        <v>9</v>
      </c>
      <c r="D5" s="9" t="s">
        <v>40</v>
      </c>
      <c r="E5" s="20" t="s">
        <v>103</v>
      </c>
    </row>
    <row r="6" spans="1:5" ht="30">
      <c r="A6" s="39" t="s">
        <v>40</v>
      </c>
      <c r="B6" s="8">
        <f aca="true" t="shared" si="0" ref="B6:B12">B5+C5</f>
        <v>9</v>
      </c>
      <c r="C6" s="8">
        <v>24</v>
      </c>
      <c r="D6" s="9" t="s">
        <v>121</v>
      </c>
      <c r="E6" s="20" t="s">
        <v>117</v>
      </c>
    </row>
    <row r="7" spans="1:5" ht="15.75">
      <c r="A7" s="39" t="s">
        <v>41</v>
      </c>
      <c r="B7" s="8">
        <f t="shared" si="0"/>
        <v>33</v>
      </c>
      <c r="C7" s="8">
        <v>28</v>
      </c>
      <c r="D7" s="9" t="s">
        <v>122</v>
      </c>
      <c r="E7" s="20" t="s">
        <v>111</v>
      </c>
    </row>
    <row r="8" spans="1:5" ht="15.75">
      <c r="A8" s="39" t="s">
        <v>42</v>
      </c>
      <c r="B8" s="8">
        <f t="shared" si="0"/>
        <v>61</v>
      </c>
      <c r="C8" s="8">
        <v>3</v>
      </c>
      <c r="D8" s="9" t="s">
        <v>43</v>
      </c>
      <c r="E8" s="20" t="s">
        <v>118</v>
      </c>
    </row>
    <row r="9" spans="1:5" ht="45">
      <c r="A9" s="39" t="s">
        <v>43</v>
      </c>
      <c r="B9" s="8">
        <f t="shared" si="0"/>
        <v>64</v>
      </c>
      <c r="C9" s="8">
        <v>52</v>
      </c>
      <c r="D9" s="7" t="s">
        <v>170</v>
      </c>
      <c r="E9" s="20" t="s">
        <v>171</v>
      </c>
    </row>
    <row r="10" spans="1:5" ht="15.75">
      <c r="A10" s="39" t="s">
        <v>44</v>
      </c>
      <c r="B10" s="8">
        <f t="shared" si="0"/>
        <v>116</v>
      </c>
      <c r="C10" s="8">
        <v>18</v>
      </c>
      <c r="D10" s="9" t="s">
        <v>123</v>
      </c>
      <c r="E10" s="20" t="s">
        <v>119</v>
      </c>
    </row>
    <row r="11" spans="1:5" ht="15.75">
      <c r="A11" s="39" t="s">
        <v>45</v>
      </c>
      <c r="B11" s="8">
        <f t="shared" si="0"/>
        <v>134</v>
      </c>
      <c r="C11" s="8">
        <v>32</v>
      </c>
      <c r="D11" s="9" t="s">
        <v>124</v>
      </c>
      <c r="E11" s="20" t="s">
        <v>110</v>
      </c>
    </row>
    <row r="12" spans="1:5" ht="16.5" thickBot="1">
      <c r="A12" s="40" t="s">
        <v>46</v>
      </c>
      <c r="B12" s="41">
        <f t="shared" si="0"/>
        <v>166</v>
      </c>
      <c r="C12" s="41">
        <v>26</v>
      </c>
      <c r="D12" s="42" t="s">
        <v>125</v>
      </c>
      <c r="E12" s="21" t="s">
        <v>120</v>
      </c>
    </row>
    <row r="13" spans="2:5" ht="16.5" thickBot="1">
      <c r="B13" s="43" t="s">
        <v>10</v>
      </c>
      <c r="C13" s="44">
        <f>SUM(C5:C12)</f>
        <v>192</v>
      </c>
      <c r="E13" s="18"/>
    </row>
    <row r="14" spans="2:5" ht="15.75">
      <c r="B14" s="10"/>
      <c r="C14" s="10"/>
      <c r="E14" s="18"/>
    </row>
    <row r="15" spans="1:5" s="11" customFormat="1" ht="15">
      <c r="A15" s="11" t="s">
        <v>51</v>
      </c>
      <c r="E15" s="18"/>
    </row>
    <row r="16" spans="1:5" s="11" customFormat="1" ht="15">
      <c r="A16" s="11" t="s">
        <v>48</v>
      </c>
      <c r="E16" s="18"/>
    </row>
    <row r="17" spans="1:5" s="11" customFormat="1" ht="15">
      <c r="A17" s="11" t="s">
        <v>47</v>
      </c>
      <c r="E17" s="18"/>
    </row>
    <row r="18" spans="1:5" s="11" customFormat="1" ht="15">
      <c r="A18" s="11" t="s">
        <v>49</v>
      </c>
      <c r="E18" s="18"/>
    </row>
    <row r="19" spans="1:5" s="11" customFormat="1" ht="15">
      <c r="A19" s="11" t="s">
        <v>50</v>
      </c>
      <c r="E19" s="6"/>
    </row>
    <row r="20" s="11" customFormat="1" ht="15">
      <c r="E20" s="6"/>
    </row>
    <row r="21" spans="1:5" s="11" customFormat="1" ht="15">
      <c r="A21" s="11" t="s">
        <v>169</v>
      </c>
      <c r="E21" s="6"/>
    </row>
    <row r="22" spans="1:5" s="11" customFormat="1" ht="15">
      <c r="A22" s="11" t="s">
        <v>177</v>
      </c>
      <c r="E22" s="6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0">
      <selection activeCell="A2" sqref="A2:E23"/>
    </sheetView>
  </sheetViews>
  <sheetFormatPr defaultColWidth="11.421875" defaultRowHeight="12.75"/>
  <cols>
    <col min="1" max="1" width="15.8515625" style="4" customWidth="1"/>
    <col min="2" max="2" width="6.7109375" style="4" bestFit="1" customWidth="1"/>
    <col min="3" max="3" width="6.140625" style="4" bestFit="1" customWidth="1"/>
    <col min="4" max="4" width="45.7109375" style="4" customWidth="1"/>
    <col min="5" max="5" width="12.00390625" style="6" customWidth="1"/>
    <col min="6" max="16384" width="11.421875" style="4" customWidth="1"/>
  </cols>
  <sheetData>
    <row r="2" spans="1:5" ht="15.75">
      <c r="A2" s="31" t="s">
        <v>165</v>
      </c>
      <c r="D2" s="12" t="s">
        <v>58</v>
      </c>
      <c r="E2" s="17"/>
    </row>
    <row r="3" spans="2:3" ht="15.75" thickBot="1">
      <c r="B3" s="6"/>
      <c r="C3" s="6"/>
    </row>
    <row r="4" spans="1:5" ht="15.75">
      <c r="A4" s="36" t="s">
        <v>0</v>
      </c>
      <c r="B4" s="37" t="s">
        <v>1</v>
      </c>
      <c r="C4" s="37" t="s">
        <v>2</v>
      </c>
      <c r="D4" s="38" t="s">
        <v>6</v>
      </c>
      <c r="E4" s="19" t="s">
        <v>87</v>
      </c>
    </row>
    <row r="5" spans="1:5" ht="15.75">
      <c r="A5" s="39" t="s">
        <v>53</v>
      </c>
      <c r="B5" s="8">
        <v>0</v>
      </c>
      <c r="C5" s="8">
        <v>17</v>
      </c>
      <c r="D5" s="9" t="s">
        <v>54</v>
      </c>
      <c r="E5" s="20" t="s">
        <v>120</v>
      </c>
    </row>
    <row r="6" spans="1:5" ht="30">
      <c r="A6" s="39" t="s">
        <v>54</v>
      </c>
      <c r="B6" s="8">
        <f>B5+C5</f>
        <v>17</v>
      </c>
      <c r="C6" s="8">
        <v>18</v>
      </c>
      <c r="D6" s="9" t="s">
        <v>55</v>
      </c>
      <c r="E6" s="20" t="s">
        <v>120</v>
      </c>
    </row>
    <row r="7" spans="1:5" ht="30">
      <c r="A7" s="39" t="s">
        <v>55</v>
      </c>
      <c r="B7" s="8">
        <f aca="true" t="shared" si="0" ref="B7:B13">B6+C6</f>
        <v>35</v>
      </c>
      <c r="C7" s="8">
        <v>12</v>
      </c>
      <c r="D7" s="9" t="s">
        <v>189</v>
      </c>
      <c r="E7" s="20" t="s">
        <v>126</v>
      </c>
    </row>
    <row r="8" spans="1:5" ht="46.5">
      <c r="A8" s="39" t="s">
        <v>190</v>
      </c>
      <c r="B8" s="8">
        <f t="shared" si="0"/>
        <v>47</v>
      </c>
      <c r="C8" s="8">
        <v>20</v>
      </c>
      <c r="D8" s="7" t="s">
        <v>191</v>
      </c>
      <c r="E8" s="20" t="s">
        <v>96</v>
      </c>
    </row>
    <row r="9" spans="1:5" ht="45.75">
      <c r="A9" s="39" t="s">
        <v>189</v>
      </c>
      <c r="B9" s="8">
        <f>B7+C7</f>
        <v>47</v>
      </c>
      <c r="C9" s="8">
        <v>36</v>
      </c>
      <c r="D9" s="7" t="s">
        <v>193</v>
      </c>
      <c r="E9" s="20" t="s">
        <v>192</v>
      </c>
    </row>
    <row r="10" spans="1:5" ht="15.75">
      <c r="A10" s="39" t="s">
        <v>189</v>
      </c>
      <c r="B10" s="8">
        <f>B8+C8</f>
        <v>67</v>
      </c>
      <c r="C10" s="8">
        <v>12</v>
      </c>
      <c r="D10" s="9" t="s">
        <v>55</v>
      </c>
      <c r="E10" s="20" t="s">
        <v>126</v>
      </c>
    </row>
    <row r="11" spans="1:5" ht="30">
      <c r="A11" s="39" t="s">
        <v>55</v>
      </c>
      <c r="B11" s="8">
        <f t="shared" si="0"/>
        <v>79</v>
      </c>
      <c r="C11" s="8">
        <v>32</v>
      </c>
      <c r="D11" s="9" t="s">
        <v>130</v>
      </c>
      <c r="E11" s="20" t="s">
        <v>127</v>
      </c>
    </row>
    <row r="12" spans="1:5" ht="30">
      <c r="A12" s="39" t="s">
        <v>56</v>
      </c>
      <c r="B12" s="8">
        <f t="shared" si="0"/>
        <v>111</v>
      </c>
      <c r="C12" s="8">
        <v>29</v>
      </c>
      <c r="D12" s="9" t="s">
        <v>131</v>
      </c>
      <c r="E12" s="20" t="s">
        <v>128</v>
      </c>
    </row>
    <row r="13" spans="1:5" ht="30.75" thickBot="1">
      <c r="A13" s="40" t="s">
        <v>57</v>
      </c>
      <c r="B13" s="41">
        <f t="shared" si="0"/>
        <v>140</v>
      </c>
      <c r="C13" s="41">
        <v>12</v>
      </c>
      <c r="D13" s="42" t="s">
        <v>47</v>
      </c>
      <c r="E13" s="21" t="s">
        <v>129</v>
      </c>
    </row>
    <row r="14" spans="2:5" ht="16.5" thickBot="1">
      <c r="B14" s="45" t="s">
        <v>10</v>
      </c>
      <c r="C14" s="46">
        <f>SUM(C5:C13)</f>
        <v>188</v>
      </c>
      <c r="E14" s="18"/>
    </row>
    <row r="15" spans="2:5" ht="15.75">
      <c r="B15" s="10"/>
      <c r="C15" s="10"/>
      <c r="E15" s="18"/>
    </row>
    <row r="16" spans="1:5" s="11" customFormat="1" ht="15">
      <c r="A16" s="11" t="s">
        <v>51</v>
      </c>
      <c r="E16" s="18"/>
    </row>
    <row r="17" spans="1:5" s="11" customFormat="1" ht="15">
      <c r="A17" s="11" t="s">
        <v>48</v>
      </c>
      <c r="E17" s="18"/>
    </row>
    <row r="18" spans="1:5" s="11" customFormat="1" ht="15">
      <c r="A18" s="11" t="s">
        <v>47</v>
      </c>
      <c r="E18" s="18"/>
    </row>
    <row r="19" spans="1:5" s="11" customFormat="1" ht="15">
      <c r="A19" s="11" t="s">
        <v>49</v>
      </c>
      <c r="E19" s="18"/>
    </row>
    <row r="20" spans="1:5" s="11" customFormat="1" ht="15">
      <c r="A20" s="11" t="s">
        <v>50</v>
      </c>
      <c r="E20" s="18"/>
    </row>
    <row r="21" s="11" customFormat="1" ht="15">
      <c r="E21" s="6"/>
    </row>
    <row r="22" spans="1:5" s="11" customFormat="1" ht="15">
      <c r="A22" s="11" t="s">
        <v>169</v>
      </c>
      <c r="E22" s="6"/>
    </row>
    <row r="23" spans="1:5" s="11" customFormat="1" ht="15">
      <c r="A23" s="11" t="s">
        <v>178</v>
      </c>
      <c r="E23" s="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1">
      <selection activeCell="A2" sqref="A2:E24"/>
    </sheetView>
  </sheetViews>
  <sheetFormatPr defaultColWidth="11.421875" defaultRowHeight="12.75"/>
  <cols>
    <col min="1" max="1" width="15.8515625" style="4" customWidth="1"/>
    <col min="2" max="2" width="6.7109375" style="4" bestFit="1" customWidth="1"/>
    <col min="3" max="3" width="6.140625" style="4" bestFit="1" customWidth="1"/>
    <col min="4" max="4" width="44.28125" style="4" bestFit="1" customWidth="1"/>
    <col min="5" max="5" width="12.00390625" style="6" customWidth="1"/>
    <col min="6" max="16384" width="11.421875" style="4" customWidth="1"/>
  </cols>
  <sheetData>
    <row r="2" spans="1:5" ht="15.75">
      <c r="A2" s="5" t="s">
        <v>166</v>
      </c>
      <c r="D2" s="5" t="s">
        <v>52</v>
      </c>
      <c r="E2" s="17"/>
    </row>
    <row r="3" spans="2:3" ht="15.75" thickBot="1">
      <c r="B3" s="6"/>
      <c r="C3" s="6"/>
    </row>
    <row r="4" spans="1:5" ht="15.75">
      <c r="A4" s="36" t="s">
        <v>0</v>
      </c>
      <c r="B4" s="37" t="s">
        <v>1</v>
      </c>
      <c r="C4" s="37" t="s">
        <v>2</v>
      </c>
      <c r="D4" s="38" t="s">
        <v>6</v>
      </c>
      <c r="E4" s="19" t="s">
        <v>87</v>
      </c>
    </row>
    <row r="5" spans="1:5" ht="30">
      <c r="A5" s="39" t="s">
        <v>53</v>
      </c>
      <c r="B5" s="8">
        <v>0</v>
      </c>
      <c r="C5" s="8">
        <v>47</v>
      </c>
      <c r="D5" s="9" t="s">
        <v>59</v>
      </c>
      <c r="E5" s="20" t="s">
        <v>132</v>
      </c>
    </row>
    <row r="6" spans="1:5" ht="30">
      <c r="A6" s="39" t="s">
        <v>59</v>
      </c>
      <c r="B6" s="8">
        <f aca="true" t="shared" si="0" ref="B6:B14">B5+C5</f>
        <v>47</v>
      </c>
      <c r="C6" s="8">
        <v>48</v>
      </c>
      <c r="D6" s="9" t="s">
        <v>139</v>
      </c>
      <c r="E6" s="20" t="s">
        <v>120</v>
      </c>
    </row>
    <row r="7" spans="1:5" ht="15.75">
      <c r="A7" s="39" t="s">
        <v>60</v>
      </c>
      <c r="B7" s="8">
        <f t="shared" si="0"/>
        <v>95</v>
      </c>
      <c r="C7" s="8">
        <v>8</v>
      </c>
      <c r="D7" s="9" t="s">
        <v>61</v>
      </c>
      <c r="E7" s="20" t="s">
        <v>133</v>
      </c>
    </row>
    <row r="8" spans="1:5" ht="15.75">
      <c r="A8" s="39" t="s">
        <v>61</v>
      </c>
      <c r="B8" s="8">
        <f t="shared" si="0"/>
        <v>103</v>
      </c>
      <c r="C8" s="8">
        <v>21</v>
      </c>
      <c r="D8" s="9" t="s">
        <v>140</v>
      </c>
      <c r="E8" s="20" t="s">
        <v>134</v>
      </c>
    </row>
    <row r="9" spans="1:5" ht="15.75">
      <c r="A9" s="39" t="s">
        <v>62</v>
      </c>
      <c r="B9" s="8">
        <f t="shared" si="0"/>
        <v>124</v>
      </c>
      <c r="C9" s="8">
        <v>10</v>
      </c>
      <c r="D9" s="9" t="s">
        <v>63</v>
      </c>
      <c r="E9" s="20" t="s">
        <v>135</v>
      </c>
    </row>
    <row r="10" spans="1:5" ht="45">
      <c r="A10" s="39" t="s">
        <v>63</v>
      </c>
      <c r="B10" s="8">
        <f t="shared" si="0"/>
        <v>134</v>
      </c>
      <c r="C10" s="8">
        <v>19</v>
      </c>
      <c r="D10" s="9" t="s">
        <v>194</v>
      </c>
      <c r="E10" s="20" t="s">
        <v>136</v>
      </c>
    </row>
    <row r="11" spans="1:5" ht="30.75">
      <c r="A11" s="39" t="s">
        <v>64</v>
      </c>
      <c r="B11" s="8">
        <f t="shared" si="0"/>
        <v>153</v>
      </c>
      <c r="C11" s="8">
        <v>8</v>
      </c>
      <c r="D11" s="9" t="s">
        <v>195</v>
      </c>
      <c r="E11" s="20" t="s">
        <v>137</v>
      </c>
    </row>
    <row r="12" spans="1:5" ht="30">
      <c r="A12" s="39" t="s">
        <v>196</v>
      </c>
      <c r="B12" s="8">
        <f t="shared" si="0"/>
        <v>161</v>
      </c>
      <c r="C12" s="8">
        <v>26</v>
      </c>
      <c r="D12" s="7" t="s">
        <v>197</v>
      </c>
      <c r="E12" s="20" t="s">
        <v>137</v>
      </c>
    </row>
    <row r="13" spans="1:5" ht="15.75">
      <c r="A13" s="39" t="s">
        <v>65</v>
      </c>
      <c r="B13" s="8">
        <f t="shared" si="0"/>
        <v>187</v>
      </c>
      <c r="C13" s="8">
        <v>4</v>
      </c>
      <c r="D13" s="9" t="s">
        <v>198</v>
      </c>
      <c r="E13" s="20" t="s">
        <v>120</v>
      </c>
    </row>
    <row r="14" spans="1:5" ht="15.75">
      <c r="A14" s="39" t="s">
        <v>198</v>
      </c>
      <c r="B14" s="8">
        <f t="shared" si="0"/>
        <v>191</v>
      </c>
      <c r="C14" s="8">
        <v>15</v>
      </c>
      <c r="D14" s="9" t="s">
        <v>141</v>
      </c>
      <c r="E14" s="20" t="s">
        <v>199</v>
      </c>
    </row>
    <row r="15" spans="1:5" ht="16.5" thickBot="1">
      <c r="A15" s="40" t="s">
        <v>68</v>
      </c>
      <c r="B15" s="41">
        <f>B14+C14</f>
        <v>206</v>
      </c>
      <c r="C15" s="41">
        <v>8</v>
      </c>
      <c r="D15" s="42" t="s">
        <v>71</v>
      </c>
      <c r="E15" s="21" t="s">
        <v>138</v>
      </c>
    </row>
    <row r="16" spans="2:5" ht="16.5" thickBot="1">
      <c r="B16" s="43" t="s">
        <v>10</v>
      </c>
      <c r="C16" s="44">
        <f>SUM(C5:C15)</f>
        <v>214</v>
      </c>
      <c r="E16" s="18"/>
    </row>
    <row r="17" spans="2:5" ht="15.75">
      <c r="B17" s="10"/>
      <c r="C17" s="10"/>
      <c r="E17" s="18"/>
    </row>
    <row r="18" spans="1:5" s="11" customFormat="1" ht="15">
      <c r="A18" s="11" t="s">
        <v>66</v>
      </c>
      <c r="E18" s="18"/>
    </row>
    <row r="19" spans="1:5" s="11" customFormat="1" ht="15">
      <c r="A19" s="11" t="s">
        <v>67</v>
      </c>
      <c r="E19" s="6"/>
    </row>
    <row r="20" spans="1:5" s="11" customFormat="1" ht="15">
      <c r="A20" s="11" t="s">
        <v>69</v>
      </c>
      <c r="E20" s="6"/>
    </row>
    <row r="21" spans="1:5" s="11" customFormat="1" ht="15">
      <c r="A21" s="11" t="s">
        <v>70</v>
      </c>
      <c r="E21" s="6"/>
    </row>
    <row r="22" s="11" customFormat="1" ht="15">
      <c r="E22" s="6"/>
    </row>
    <row r="23" spans="1:5" s="11" customFormat="1" ht="15">
      <c r="A23" s="11" t="s">
        <v>172</v>
      </c>
      <c r="E23" s="6"/>
    </row>
    <row r="24" spans="1:5" s="11" customFormat="1" ht="15">
      <c r="A24" s="11" t="s">
        <v>179</v>
      </c>
      <c r="E24" s="6"/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4">
      <selection activeCell="B15" sqref="B15"/>
    </sheetView>
  </sheetViews>
  <sheetFormatPr defaultColWidth="11.421875" defaultRowHeight="12.75"/>
  <cols>
    <col min="1" max="1" width="15.8515625" style="4" customWidth="1"/>
    <col min="2" max="2" width="6.7109375" style="4" bestFit="1" customWidth="1"/>
    <col min="3" max="3" width="6.140625" style="4" bestFit="1" customWidth="1"/>
    <col min="4" max="4" width="45.8515625" style="4" bestFit="1" customWidth="1"/>
    <col min="5" max="5" width="12.00390625" style="6" customWidth="1"/>
    <col min="6" max="16384" width="11.421875" style="4" customWidth="1"/>
  </cols>
  <sheetData>
    <row r="2" spans="1:5" ht="15.75">
      <c r="A2" s="13" t="s">
        <v>167</v>
      </c>
      <c r="D2" s="5" t="s">
        <v>82</v>
      </c>
      <c r="E2" s="17"/>
    </row>
    <row r="3" spans="2:3" ht="15.75" thickBot="1">
      <c r="B3" s="6"/>
      <c r="C3" s="6"/>
    </row>
    <row r="4" spans="1:5" ht="15.75">
      <c r="A4" s="36" t="s">
        <v>0</v>
      </c>
      <c r="B4" s="37" t="s">
        <v>1</v>
      </c>
      <c r="C4" s="37" t="s">
        <v>2</v>
      </c>
      <c r="D4" s="38" t="s">
        <v>6</v>
      </c>
      <c r="E4" s="19" t="s">
        <v>87</v>
      </c>
    </row>
    <row r="5" spans="1:5" ht="15.75">
      <c r="A5" s="39" t="s">
        <v>71</v>
      </c>
      <c r="B5" s="8">
        <v>0</v>
      </c>
      <c r="C5" s="8">
        <v>8</v>
      </c>
      <c r="D5" s="9" t="s">
        <v>148</v>
      </c>
      <c r="E5" s="20" t="s">
        <v>138</v>
      </c>
    </row>
    <row r="6" spans="1:5" ht="15.75">
      <c r="A6" s="39" t="s">
        <v>68</v>
      </c>
      <c r="B6" s="8">
        <f aca="true" t="shared" si="0" ref="B6:B12">B5+C5</f>
        <v>8</v>
      </c>
      <c r="C6" s="8">
        <v>31</v>
      </c>
      <c r="D6" s="9" t="s">
        <v>149</v>
      </c>
      <c r="E6" s="20" t="s">
        <v>138</v>
      </c>
    </row>
    <row r="7" spans="1:5" ht="30">
      <c r="A7" s="39" t="s">
        <v>72</v>
      </c>
      <c r="B7" s="8">
        <f t="shared" si="0"/>
        <v>39</v>
      </c>
      <c r="C7" s="8">
        <v>34</v>
      </c>
      <c r="D7" s="9" t="s">
        <v>150</v>
      </c>
      <c r="E7" s="20" t="s">
        <v>142</v>
      </c>
    </row>
    <row r="8" spans="1:5" ht="15.75">
      <c r="A8" s="39" t="s">
        <v>5</v>
      </c>
      <c r="B8" s="8">
        <f t="shared" si="0"/>
        <v>73</v>
      </c>
      <c r="C8" s="8">
        <v>11</v>
      </c>
      <c r="D8" s="9" t="s">
        <v>151</v>
      </c>
      <c r="E8" s="20" t="s">
        <v>143</v>
      </c>
    </row>
    <row r="9" spans="1:5" ht="30">
      <c r="A9" s="39" t="s">
        <v>4</v>
      </c>
      <c r="B9" s="8">
        <f t="shared" si="0"/>
        <v>84</v>
      </c>
      <c r="C9" s="8">
        <v>16</v>
      </c>
      <c r="D9" s="9" t="s">
        <v>73</v>
      </c>
      <c r="E9" s="20" t="s">
        <v>144</v>
      </c>
    </row>
    <row r="10" spans="1:5" ht="30.75">
      <c r="A10" s="39" t="s">
        <v>73</v>
      </c>
      <c r="B10" s="8">
        <f t="shared" si="0"/>
        <v>100</v>
      </c>
      <c r="C10" s="8">
        <v>38</v>
      </c>
      <c r="D10" s="9" t="s">
        <v>152</v>
      </c>
      <c r="E10" s="20" t="s">
        <v>145</v>
      </c>
    </row>
    <row r="11" spans="1:5" ht="30">
      <c r="A11" s="39" t="s">
        <v>74</v>
      </c>
      <c r="B11" s="8">
        <f t="shared" si="0"/>
        <v>138</v>
      </c>
      <c r="C11" s="8">
        <v>11</v>
      </c>
      <c r="D11" s="9" t="s">
        <v>153</v>
      </c>
      <c r="E11" s="20" t="s">
        <v>146</v>
      </c>
    </row>
    <row r="12" spans="1:5" ht="30">
      <c r="A12" s="39" t="s">
        <v>75</v>
      </c>
      <c r="B12" s="8">
        <f t="shared" si="0"/>
        <v>149</v>
      </c>
      <c r="C12" s="8">
        <v>23</v>
      </c>
      <c r="D12" s="7" t="s">
        <v>180</v>
      </c>
      <c r="E12" s="20" t="s">
        <v>147</v>
      </c>
    </row>
    <row r="13" spans="1:5" ht="30">
      <c r="A13" s="39" t="s">
        <v>181</v>
      </c>
      <c r="B13" s="8">
        <f>B12+C12</f>
        <v>172</v>
      </c>
      <c r="C13" s="8">
        <v>21</v>
      </c>
      <c r="D13" s="9" t="s">
        <v>183</v>
      </c>
      <c r="E13" s="20" t="s">
        <v>182</v>
      </c>
    </row>
    <row r="14" spans="1:5" ht="15.75">
      <c r="A14" s="39" t="s">
        <v>4</v>
      </c>
      <c r="B14" s="8">
        <f>B13+C13</f>
        <v>193</v>
      </c>
      <c r="C14" s="8">
        <v>15</v>
      </c>
      <c r="D14" s="9" t="s">
        <v>154</v>
      </c>
      <c r="E14" s="20" t="s">
        <v>155</v>
      </c>
    </row>
    <row r="15" spans="1:5" ht="16.5" thickBot="1">
      <c r="A15" s="40" t="s">
        <v>154</v>
      </c>
      <c r="B15" s="41">
        <f>B14+C14</f>
        <v>208</v>
      </c>
      <c r="C15" s="41">
        <v>2</v>
      </c>
      <c r="D15" s="42" t="s">
        <v>3</v>
      </c>
      <c r="E15" s="21" t="s">
        <v>155</v>
      </c>
    </row>
    <row r="16" spans="2:5" ht="16.5" thickBot="1">
      <c r="B16" s="45" t="s">
        <v>10</v>
      </c>
      <c r="C16" s="46">
        <f>SUM(C5:C15)</f>
        <v>210</v>
      </c>
      <c r="E16" s="18"/>
    </row>
    <row r="17" spans="2:5" ht="15.75">
      <c r="B17" s="10"/>
      <c r="C17" s="10"/>
      <c r="E17" s="18"/>
    </row>
    <row r="18" spans="1:5" s="11" customFormat="1" ht="15">
      <c r="A18" s="11" t="s">
        <v>76</v>
      </c>
      <c r="E18" s="18"/>
    </row>
    <row r="19" spans="1:5" s="11" customFormat="1" ht="15">
      <c r="A19" s="11" t="s">
        <v>77</v>
      </c>
      <c r="E19" s="18"/>
    </row>
    <row r="20" spans="1:5" s="11" customFormat="1" ht="15">
      <c r="A20" s="11" t="s">
        <v>78</v>
      </c>
      <c r="E20" s="18"/>
    </row>
    <row r="21" spans="1:5" s="11" customFormat="1" ht="15">
      <c r="A21" s="11" t="s">
        <v>79</v>
      </c>
      <c r="E21" s="18"/>
    </row>
    <row r="22" s="11" customFormat="1" ht="15">
      <c r="E22" s="18"/>
    </row>
    <row r="23" spans="1:5" s="11" customFormat="1" ht="15">
      <c r="A23" s="11" t="s">
        <v>173</v>
      </c>
      <c r="E23" s="6"/>
    </row>
    <row r="24" spans="1:5" s="11" customFormat="1" ht="15">
      <c r="A24" s="11" t="s">
        <v>175</v>
      </c>
      <c r="E24" s="6"/>
    </row>
    <row r="25" spans="1:5" s="11" customFormat="1" ht="15">
      <c r="A25" s="11" t="s">
        <v>174</v>
      </c>
      <c r="E25" s="6"/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A2" sqref="A2"/>
    </sheetView>
  </sheetViews>
  <sheetFormatPr defaultColWidth="11.421875" defaultRowHeight="12.75"/>
  <cols>
    <col min="1" max="1" width="16.00390625" style="4" customWidth="1"/>
    <col min="2" max="2" width="7.8515625" style="6" bestFit="1" customWidth="1"/>
    <col min="3" max="3" width="6.140625" style="6" bestFit="1" customWidth="1"/>
    <col min="4" max="4" width="33.7109375" style="4" bestFit="1" customWidth="1"/>
    <col min="5" max="5" width="12.00390625" style="6" customWidth="1"/>
    <col min="6" max="16384" width="11.421875" style="4" customWidth="1"/>
  </cols>
  <sheetData>
    <row r="2" spans="1:5" s="11" customFormat="1" ht="15.75">
      <c r="A2" s="12" t="s">
        <v>168</v>
      </c>
      <c r="C2" s="14"/>
      <c r="D2" s="13" t="s">
        <v>83</v>
      </c>
      <c r="E2" s="17"/>
    </row>
    <row r="3" ht="15.75" thickBot="1"/>
    <row r="4" spans="1:5" ht="15.75">
      <c r="A4" s="36" t="s">
        <v>0</v>
      </c>
      <c r="B4" s="37" t="s">
        <v>1</v>
      </c>
      <c r="C4" s="37" t="s">
        <v>2</v>
      </c>
      <c r="D4" s="38" t="s">
        <v>6</v>
      </c>
      <c r="E4" s="19" t="s">
        <v>87</v>
      </c>
    </row>
    <row r="5" spans="1:5" ht="15.75">
      <c r="A5" s="39" t="s">
        <v>3</v>
      </c>
      <c r="B5" s="8">
        <v>0</v>
      </c>
      <c r="C5" s="8">
        <v>22</v>
      </c>
      <c r="D5" s="9" t="s">
        <v>151</v>
      </c>
      <c r="E5" s="20" t="s">
        <v>155</v>
      </c>
    </row>
    <row r="6" spans="1:5" ht="15.75">
      <c r="A6" s="39" t="s">
        <v>4</v>
      </c>
      <c r="B6" s="8">
        <f>B5+C5</f>
        <v>22</v>
      </c>
      <c r="C6" s="8">
        <v>11</v>
      </c>
      <c r="D6" s="9" t="s">
        <v>159</v>
      </c>
      <c r="E6" s="20" t="s">
        <v>143</v>
      </c>
    </row>
    <row r="7" spans="1:5" ht="15.75">
      <c r="A7" s="39" t="s">
        <v>5</v>
      </c>
      <c r="B7" s="8">
        <f aca="true" t="shared" si="0" ref="B7:B13">B6+C6</f>
        <v>33</v>
      </c>
      <c r="C7" s="8">
        <v>55</v>
      </c>
      <c r="D7" s="9" t="s">
        <v>160</v>
      </c>
      <c r="E7" s="20" t="s">
        <v>156</v>
      </c>
    </row>
    <row r="8" spans="1:5" ht="30">
      <c r="A8" s="39" t="s">
        <v>11</v>
      </c>
      <c r="B8" s="8">
        <f t="shared" si="0"/>
        <v>88</v>
      </c>
      <c r="C8" s="8">
        <v>16</v>
      </c>
      <c r="D8" s="9" t="s">
        <v>7</v>
      </c>
      <c r="E8" s="20" t="s">
        <v>157</v>
      </c>
    </row>
    <row r="9" spans="1:5" ht="15.75">
      <c r="A9" s="39" t="s">
        <v>7</v>
      </c>
      <c r="B9" s="8">
        <f t="shared" si="0"/>
        <v>104</v>
      </c>
      <c r="C9" s="8">
        <v>54</v>
      </c>
      <c r="D9" s="9" t="s">
        <v>161</v>
      </c>
      <c r="E9" s="20" t="s">
        <v>156</v>
      </c>
    </row>
    <row r="10" spans="1:5" ht="30">
      <c r="A10" s="39" t="s">
        <v>8</v>
      </c>
      <c r="B10" s="8">
        <f t="shared" si="0"/>
        <v>158</v>
      </c>
      <c r="C10" s="8">
        <v>96</v>
      </c>
      <c r="D10" s="9" t="s">
        <v>184</v>
      </c>
      <c r="E10" s="20" t="s">
        <v>156</v>
      </c>
    </row>
    <row r="11" spans="1:5" ht="15.75">
      <c r="A11" s="39" t="s">
        <v>184</v>
      </c>
      <c r="B11" s="8">
        <f t="shared" si="0"/>
        <v>254</v>
      </c>
      <c r="C11" s="8">
        <v>57</v>
      </c>
      <c r="D11" s="9" t="s">
        <v>185</v>
      </c>
      <c r="E11" s="20" t="s">
        <v>156</v>
      </c>
    </row>
    <row r="12" spans="1:5" ht="15.75">
      <c r="A12" s="39" t="s">
        <v>185</v>
      </c>
      <c r="B12" s="8">
        <f t="shared" si="0"/>
        <v>311</v>
      </c>
      <c r="C12" s="8">
        <v>47</v>
      </c>
      <c r="D12" s="9" t="s">
        <v>9</v>
      </c>
      <c r="E12" s="20" t="s">
        <v>158</v>
      </c>
    </row>
    <row r="13" spans="1:5" ht="15.75" thickBot="1">
      <c r="A13" s="40" t="s">
        <v>9</v>
      </c>
      <c r="B13" s="8">
        <f t="shared" si="0"/>
        <v>358</v>
      </c>
      <c r="C13" s="41">
        <v>102</v>
      </c>
      <c r="D13" s="47" t="s">
        <v>12</v>
      </c>
      <c r="E13" s="21" t="s">
        <v>158</v>
      </c>
    </row>
    <row r="14" spans="2:5" ht="16.5" thickBot="1">
      <c r="B14" s="43" t="s">
        <v>10</v>
      </c>
      <c r="C14" s="44">
        <f>SUM(C5:C13)</f>
        <v>460</v>
      </c>
      <c r="E14" s="18"/>
    </row>
    <row r="15" ht="15">
      <c r="E15" s="18"/>
    </row>
    <row r="16" ht="15">
      <c r="E16" s="18"/>
    </row>
    <row r="17" ht="15">
      <c r="E17" s="18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ROUSSILLAT</dc:creator>
  <cp:keywords/>
  <dc:description/>
  <cp:lastModifiedBy>Vincent ROUSSILLAT</cp:lastModifiedBy>
  <cp:lastPrinted>2000-07-09T18:49:25Z</cp:lastPrinted>
  <dcterms:created xsi:type="dcterms:W3CDTF">2000-06-24T10:46:46Z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